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70" tabRatio="590" activeTab="0"/>
  </bookViews>
  <sheets>
    <sheet name="分割公司債暨金融債券資料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<sst xmlns="http://schemas.openxmlformats.org/spreadsheetml/2006/main" count="119" uniqueCount="70">
  <si>
    <t>B401B5</t>
  </si>
  <si>
    <t>93南亞1A02</t>
  </si>
  <si>
    <t>BA3B5C</t>
  </si>
  <si>
    <t>分南亞B5IC</t>
  </si>
  <si>
    <t>南亞B5分割
利息債劵3</t>
  </si>
  <si>
    <t>Nan Ya Plastics
 B5 Stripped Interest
Bond 5</t>
  </si>
  <si>
    <t>Nan Ya Plastics
 B5 Stripped Interest
Bond 3</t>
  </si>
  <si>
    <t>BA3B5D</t>
  </si>
  <si>
    <t>BA3B5E</t>
  </si>
  <si>
    <t>BA3B5F</t>
  </si>
  <si>
    <t>BA3B5G</t>
  </si>
  <si>
    <t>BA3B5H</t>
  </si>
  <si>
    <t>BA3B5J</t>
  </si>
  <si>
    <t>BA3B5K</t>
  </si>
  <si>
    <t>BA3B51</t>
  </si>
  <si>
    <t>分南亞B5ID</t>
  </si>
  <si>
    <t>分南亞B5IG</t>
  </si>
  <si>
    <t>分南亞B5IE</t>
  </si>
  <si>
    <t>分南亞B5IF</t>
  </si>
  <si>
    <t>分南亞B5IH</t>
  </si>
  <si>
    <t>分南亞B5IJ</t>
  </si>
  <si>
    <t>分南亞B5IK</t>
  </si>
  <si>
    <t>分南亞B5P1</t>
  </si>
  <si>
    <t>南亞B5分割
利息債劵4</t>
  </si>
  <si>
    <t>南亞B5分割
利息債劵5</t>
  </si>
  <si>
    <t>南亞B5分割
利息債劵6</t>
  </si>
  <si>
    <t>南亞B5分割
利息債劵7</t>
  </si>
  <si>
    <t>南亞B5分割
利息債劵8</t>
  </si>
  <si>
    <t>南亞B5分割
利息債劵9</t>
  </si>
  <si>
    <t>南亞B5分割
利息債劵10</t>
  </si>
  <si>
    <t>南亞B5分割
本金債劵1</t>
  </si>
  <si>
    <t>Nan Ya Plastics
 B5 Stripped Interest
Bond 4</t>
  </si>
  <si>
    <t>Nan Ya Plastics
 B5 Stripped Interest
Bond 6</t>
  </si>
  <si>
    <t>Nan Ya Plastics
 B5 Stripped Interest
Bond 7</t>
  </si>
  <si>
    <t>Nan Ya Plastics
 B5 Stripped Interest
Bond 8</t>
  </si>
  <si>
    <t>Nan Ya Plastics
 B5 Stripped Interest
Bond 9</t>
  </si>
  <si>
    <t>Nan Ya Plastics
 B5 Stripped Interest
Bond 10</t>
  </si>
  <si>
    <t>Nan Ya Plastics
 B5 Stripped Principal
Bond 1</t>
  </si>
  <si>
    <t>Y</t>
  </si>
  <si>
    <t>分割公司債暨金融債券資料表
Stripped Bonds Data Sheet</t>
  </si>
  <si>
    <t>附息債券基本資料Bond Summary</t>
  </si>
  <si>
    <t>附息債券代碼
Bond Code</t>
  </si>
  <si>
    <t>債券名稱
Name of Bonds</t>
  </si>
  <si>
    <t>發行日期
Issue Date</t>
  </si>
  <si>
    <t>票面計息方式
Type of Coupon Calculation</t>
  </si>
  <si>
    <t>浮動利率
Floating rate</t>
  </si>
  <si>
    <t>分割債券代碼 
Stripped Bond Code</t>
  </si>
  <si>
    <t>債券簡稱
Bond Short Name</t>
  </si>
  <si>
    <t>英文名稱
English Name of Bonds</t>
  </si>
  <si>
    <t>本金/利息
Principle/Interest</t>
  </si>
  <si>
    <t>分割債券面額
Stripped Bond Par Value</t>
  </si>
  <si>
    <t>期次
Series</t>
  </si>
  <si>
    <t>到期日
Maturity Date</t>
  </si>
  <si>
    <t>分割日期(上櫃日)
Strip Date(Listing Date)</t>
  </si>
  <si>
    <t>債券類別
Bond Type</t>
  </si>
  <si>
    <t>息票別
Coupon Rate Type</t>
  </si>
  <si>
    <t>還本方式
Principal Repayment Method</t>
  </si>
  <si>
    <t>利率型態
Interest Rate Type</t>
  </si>
  <si>
    <t>前次設定利率
Previuos Interest Rate</t>
  </si>
  <si>
    <t>掛牌價格
Listed Price</t>
  </si>
  <si>
    <t>發行型式
Issue Type</t>
  </si>
  <si>
    <t>交易單位
Transaction Unit</t>
  </si>
  <si>
    <t>是否營業處所議價
OTC trading or not</t>
  </si>
  <si>
    <t>是否於交易平台交易
EBTS trading or not</t>
  </si>
  <si>
    <t>登錄債
Foreign Bond</t>
  </si>
  <si>
    <t>利息Interest</t>
  </si>
  <si>
    <t>本金Principle</t>
  </si>
  <si>
    <t>公司債
Corporate Bond</t>
  </si>
  <si>
    <t>零息票
Zero Coupon Bond</t>
  </si>
  <si>
    <t>到期一次還本
Redeem on maturity date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</si>
</sst>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6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name val="Calibri"/>
      <family val="1"/>
    </font>
    <font>
      <sz val="11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57" fontId="45" fillId="0" borderId="0" xfId="33" applyNumberFormat="1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38" fontId="44" fillId="0" borderId="0" xfId="34" applyNumberFormat="1" applyFont="1" applyFill="1" applyBorder="1" applyAlignment="1">
      <alignment horizontal="center" vertical="center" wrapText="1"/>
    </xf>
    <xf numFmtId="181" fontId="44" fillId="0" borderId="0" xfId="0" applyNumberFormat="1" applyFont="1" applyFill="1" applyBorder="1" applyAlignment="1">
      <alignment horizontal="center" vertical="center" wrapText="1"/>
    </xf>
    <xf numFmtId="57" fontId="44" fillId="0" borderId="0" xfId="0" applyNumberFormat="1" applyFont="1" applyFill="1" applyBorder="1" applyAlignment="1">
      <alignment horizontal="center" vertical="center" wrapText="1"/>
    </xf>
    <xf numFmtId="57" fontId="44" fillId="0" borderId="0" xfId="33" applyNumberFormat="1" applyFont="1" applyFill="1" applyBorder="1" applyAlignment="1">
      <alignment horizontal="center" vertical="center" wrapText="1"/>
      <protection/>
    </xf>
    <xf numFmtId="57" fontId="44" fillId="0" borderId="0" xfId="33" applyNumberFormat="1" applyFont="1" applyBorder="1" applyAlignment="1">
      <alignment horizontal="center" vertical="center" wrapText="1"/>
      <protection/>
    </xf>
    <xf numFmtId="10" fontId="44" fillId="0" borderId="0" xfId="0" applyNumberFormat="1" applyFont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4" fillId="0" borderId="0" xfId="0" applyFont="1" applyFill="1" applyAlignment="1">
      <alignment horizontal="left" wrapText="1"/>
    </xf>
    <xf numFmtId="181" fontId="44" fillId="0" borderId="0" xfId="0" applyNumberFormat="1" applyFont="1" applyAlignment="1">
      <alignment horizontal="left" wrapText="1"/>
    </xf>
    <xf numFmtId="0" fontId="44" fillId="0" borderId="0" xfId="33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Yuanta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75" zoomScaleNormal="75" zoomScalePageLayoutView="0" workbookViewId="0" topLeftCell="A1">
      <selection activeCell="C10" sqref="C10"/>
    </sheetView>
  </sheetViews>
  <sheetFormatPr defaultColWidth="17.625" defaultRowHeight="16.5"/>
  <cols>
    <col min="1" max="1" width="25.125" style="1" bestFit="1" customWidth="1"/>
    <col min="2" max="9" width="24.125" style="2" bestFit="1" customWidth="1"/>
    <col min="10" max="10" width="32.25390625" style="2" bestFit="1" customWidth="1"/>
    <col min="11" max="16384" width="17.625" style="2" customWidth="1"/>
  </cols>
  <sheetData>
    <row r="1" spans="1:10" s="5" customFormat="1" ht="61.5" customHeight="1">
      <c r="A1" s="31" t="s">
        <v>39</v>
      </c>
      <c r="B1" s="32"/>
      <c r="C1" s="32"/>
      <c r="D1" s="32"/>
      <c r="E1" s="32"/>
      <c r="F1" s="32"/>
      <c r="G1" s="32"/>
      <c r="H1" s="32"/>
      <c r="I1" s="32"/>
      <c r="J1" s="33"/>
    </row>
    <row r="2" s="6" customFormat="1" ht="54" customHeight="1">
      <c r="A2" s="22" t="s">
        <v>40</v>
      </c>
    </row>
    <row r="3" spans="1:2" ht="31.5">
      <c r="A3" s="24" t="s">
        <v>41</v>
      </c>
      <c r="B3" s="10" t="s">
        <v>0</v>
      </c>
    </row>
    <row r="4" spans="1:2" ht="31.5">
      <c r="A4" s="23" t="s">
        <v>42</v>
      </c>
      <c r="B4" s="11" t="s">
        <v>1</v>
      </c>
    </row>
    <row r="5" spans="1:2" ht="31.5">
      <c r="A5" s="23" t="s">
        <v>43</v>
      </c>
      <c r="B5" s="12">
        <v>37993</v>
      </c>
    </row>
    <row r="6" spans="1:2" ht="31.5">
      <c r="A6" s="23" t="s">
        <v>44</v>
      </c>
      <c r="B6" s="25" t="s">
        <v>45</v>
      </c>
    </row>
    <row r="10" spans="1:10" ht="31.5">
      <c r="A10" s="26" t="s">
        <v>46</v>
      </c>
      <c r="B10" s="13" t="s">
        <v>2</v>
      </c>
      <c r="C10" s="13" t="s">
        <v>7</v>
      </c>
      <c r="D10" s="13" t="s">
        <v>8</v>
      </c>
      <c r="E10" s="13" t="s">
        <v>9</v>
      </c>
      <c r="F10" s="13" t="s">
        <v>10</v>
      </c>
      <c r="G10" s="13" t="s">
        <v>11</v>
      </c>
      <c r="H10" s="13" t="s">
        <v>12</v>
      </c>
      <c r="I10" s="13" t="s">
        <v>13</v>
      </c>
      <c r="J10" s="13" t="s">
        <v>14</v>
      </c>
    </row>
    <row r="11" spans="1:10" ht="31.5">
      <c r="A11" s="26" t="s">
        <v>47</v>
      </c>
      <c r="B11" s="14" t="s">
        <v>3</v>
      </c>
      <c r="C11" s="14" t="s">
        <v>15</v>
      </c>
      <c r="D11" s="14" t="s">
        <v>17</v>
      </c>
      <c r="E11" s="14" t="s">
        <v>18</v>
      </c>
      <c r="F11" s="14" t="s">
        <v>16</v>
      </c>
      <c r="G11" s="14" t="s">
        <v>19</v>
      </c>
      <c r="H11" s="14" t="s">
        <v>20</v>
      </c>
      <c r="I11" s="14" t="s">
        <v>21</v>
      </c>
      <c r="J11" s="14" t="s">
        <v>22</v>
      </c>
    </row>
    <row r="12" spans="1:10" ht="31.5">
      <c r="A12" s="27" t="s">
        <v>42</v>
      </c>
      <c r="B12" s="14" t="s">
        <v>4</v>
      </c>
      <c r="C12" s="14" t="s">
        <v>23</v>
      </c>
      <c r="D12" s="14" t="s">
        <v>24</v>
      </c>
      <c r="E12" s="14" t="s">
        <v>25</v>
      </c>
      <c r="F12" s="14" t="s">
        <v>26</v>
      </c>
      <c r="G12" s="14" t="s">
        <v>27</v>
      </c>
      <c r="H12" s="14" t="s">
        <v>28</v>
      </c>
      <c r="I12" s="14" t="s">
        <v>29</v>
      </c>
      <c r="J12" s="14" t="s">
        <v>30</v>
      </c>
    </row>
    <row r="13" spans="1:10" s="8" customFormat="1" ht="47.25">
      <c r="A13" s="24" t="s">
        <v>48</v>
      </c>
      <c r="B13" s="9" t="s">
        <v>6</v>
      </c>
      <c r="C13" s="9" t="s">
        <v>31</v>
      </c>
      <c r="D13" s="9" t="s">
        <v>5</v>
      </c>
      <c r="E13" s="9" t="s">
        <v>32</v>
      </c>
      <c r="F13" s="9" t="s">
        <v>33</v>
      </c>
      <c r="G13" s="9" t="s">
        <v>34</v>
      </c>
      <c r="H13" s="9" t="s">
        <v>35</v>
      </c>
      <c r="I13" s="9" t="s">
        <v>36</v>
      </c>
      <c r="J13" s="9" t="s">
        <v>37</v>
      </c>
    </row>
    <row r="14" spans="1:10" ht="31.5">
      <c r="A14" s="23" t="s">
        <v>49</v>
      </c>
      <c r="B14" s="25" t="s">
        <v>65</v>
      </c>
      <c r="C14" s="25" t="s">
        <v>65</v>
      </c>
      <c r="D14" s="25" t="s">
        <v>65</v>
      </c>
      <c r="E14" s="25" t="s">
        <v>65</v>
      </c>
      <c r="F14" s="25" t="s">
        <v>65</v>
      </c>
      <c r="G14" s="25" t="s">
        <v>65</v>
      </c>
      <c r="H14" s="25" t="s">
        <v>65</v>
      </c>
      <c r="I14" s="25" t="s">
        <v>65</v>
      </c>
      <c r="J14" s="11" t="s">
        <v>66</v>
      </c>
    </row>
    <row r="15" spans="1:10" s="8" customFormat="1" ht="31.5">
      <c r="A15" s="28" t="s">
        <v>50</v>
      </c>
      <c r="B15" s="15">
        <v>2767500</v>
      </c>
      <c r="C15" s="15">
        <f>B15</f>
        <v>2767500</v>
      </c>
      <c r="D15" s="15">
        <f>C15</f>
        <v>2767500</v>
      </c>
      <c r="E15" s="15">
        <f>D15</f>
        <v>2767500</v>
      </c>
      <c r="F15" s="15">
        <f>C15</f>
        <v>2767500</v>
      </c>
      <c r="G15" s="15">
        <f>D15</f>
        <v>2767500</v>
      </c>
      <c r="H15" s="15">
        <f>E15</f>
        <v>2767500</v>
      </c>
      <c r="I15" s="15">
        <f>H15</f>
        <v>2767500</v>
      </c>
      <c r="J15" s="15">
        <v>300000000</v>
      </c>
    </row>
    <row r="16" spans="1:10" s="7" customFormat="1" ht="31.5">
      <c r="A16" s="29" t="s">
        <v>51</v>
      </c>
      <c r="B16" s="16">
        <v>1</v>
      </c>
      <c r="C16" s="16">
        <v>2</v>
      </c>
      <c r="D16" s="16">
        <v>3</v>
      </c>
      <c r="E16" s="16">
        <v>4</v>
      </c>
      <c r="F16" s="16">
        <v>5</v>
      </c>
      <c r="G16" s="16">
        <v>6</v>
      </c>
      <c r="H16" s="16">
        <v>7</v>
      </c>
      <c r="I16" s="16">
        <v>8</v>
      </c>
      <c r="J16" s="16">
        <v>1</v>
      </c>
    </row>
    <row r="17" spans="1:10" ht="31.5">
      <c r="A17" s="23" t="s">
        <v>52</v>
      </c>
      <c r="B17" s="17">
        <v>38540</v>
      </c>
      <c r="C17" s="17">
        <v>38724</v>
      </c>
      <c r="D17" s="17">
        <v>38905</v>
      </c>
      <c r="E17" s="17">
        <v>39089</v>
      </c>
      <c r="F17" s="17">
        <v>39270</v>
      </c>
      <c r="G17" s="17">
        <v>39454</v>
      </c>
      <c r="H17" s="17">
        <v>39636</v>
      </c>
      <c r="I17" s="17">
        <v>39820</v>
      </c>
      <c r="J17" s="17">
        <v>39820</v>
      </c>
    </row>
    <row r="18" spans="1:10" ht="31.5">
      <c r="A18" s="23" t="s">
        <v>43</v>
      </c>
      <c r="B18" s="18">
        <f>B5</f>
        <v>37993</v>
      </c>
      <c r="C18" s="19">
        <f aca="true" t="shared" si="0" ref="C18:J19">B18</f>
        <v>37993</v>
      </c>
      <c r="D18" s="19">
        <f t="shared" si="0"/>
        <v>37993</v>
      </c>
      <c r="E18" s="19">
        <f t="shared" si="0"/>
        <v>37993</v>
      </c>
      <c r="F18" s="19">
        <f t="shared" si="0"/>
        <v>37993</v>
      </c>
      <c r="G18" s="19">
        <f t="shared" si="0"/>
        <v>37993</v>
      </c>
      <c r="H18" s="19">
        <f t="shared" si="0"/>
        <v>37993</v>
      </c>
      <c r="I18" s="19">
        <f t="shared" si="0"/>
        <v>37993</v>
      </c>
      <c r="J18" s="19">
        <f t="shared" si="0"/>
        <v>37993</v>
      </c>
    </row>
    <row r="19" spans="1:10" ht="31.5" customHeight="1">
      <c r="A19" s="23" t="s">
        <v>53</v>
      </c>
      <c r="B19" s="18">
        <v>38506</v>
      </c>
      <c r="C19" s="19">
        <f t="shared" si="0"/>
        <v>38506</v>
      </c>
      <c r="D19" s="19">
        <f t="shared" si="0"/>
        <v>38506</v>
      </c>
      <c r="E19" s="19">
        <f t="shared" si="0"/>
        <v>38506</v>
      </c>
      <c r="F19" s="19">
        <f>C19</f>
        <v>38506</v>
      </c>
      <c r="G19" s="19">
        <f>D19</f>
        <v>38506</v>
      </c>
      <c r="H19" s="19">
        <f>E19</f>
        <v>38506</v>
      </c>
      <c r="I19" s="19">
        <f t="shared" si="0"/>
        <v>38506</v>
      </c>
      <c r="J19" s="19">
        <f t="shared" si="0"/>
        <v>38506</v>
      </c>
    </row>
    <row r="20" spans="1:10" ht="31.5" customHeight="1">
      <c r="A20" s="23" t="s">
        <v>54</v>
      </c>
      <c r="B20" s="30" t="s">
        <v>67</v>
      </c>
      <c r="C20" s="30" t="s">
        <v>67</v>
      </c>
      <c r="D20" s="30" t="s">
        <v>67</v>
      </c>
      <c r="E20" s="30" t="s">
        <v>67</v>
      </c>
      <c r="F20" s="30" t="s">
        <v>67</v>
      </c>
      <c r="G20" s="30" t="s">
        <v>67</v>
      </c>
      <c r="H20" s="30" t="s">
        <v>67</v>
      </c>
      <c r="I20" s="30" t="s">
        <v>67</v>
      </c>
      <c r="J20" s="30" t="s">
        <v>67</v>
      </c>
    </row>
    <row r="21" spans="1:10" ht="31.5" customHeight="1">
      <c r="A21" s="23" t="s">
        <v>55</v>
      </c>
      <c r="B21" s="25" t="s">
        <v>68</v>
      </c>
      <c r="C21" s="25" t="s">
        <v>68</v>
      </c>
      <c r="D21" s="25" t="s">
        <v>68</v>
      </c>
      <c r="E21" s="25" t="s">
        <v>68</v>
      </c>
      <c r="F21" s="25" t="s">
        <v>68</v>
      </c>
      <c r="G21" s="25" t="s">
        <v>68</v>
      </c>
      <c r="H21" s="25" t="s">
        <v>68</v>
      </c>
      <c r="I21" s="25" t="s">
        <v>68</v>
      </c>
      <c r="J21" s="25" t="s">
        <v>68</v>
      </c>
    </row>
    <row r="22" spans="1:10" ht="31.5" customHeight="1">
      <c r="A22" s="23" t="s">
        <v>56</v>
      </c>
      <c r="B22" s="25" t="s">
        <v>69</v>
      </c>
      <c r="C22" s="25" t="s">
        <v>69</v>
      </c>
      <c r="D22" s="25" t="s">
        <v>69</v>
      </c>
      <c r="E22" s="25" t="s">
        <v>69</v>
      </c>
      <c r="F22" s="25" t="s">
        <v>69</v>
      </c>
      <c r="G22" s="25" t="s">
        <v>69</v>
      </c>
      <c r="H22" s="25" t="s">
        <v>69</v>
      </c>
      <c r="I22" s="25" t="s">
        <v>69</v>
      </c>
      <c r="J22" s="25" t="s">
        <v>69</v>
      </c>
    </row>
    <row r="23" spans="1:10" ht="31.5" customHeight="1">
      <c r="A23" s="23" t="s">
        <v>57</v>
      </c>
      <c r="B23" s="11" t="str">
        <f>IF(B14="利息Interest","浮動利率Floating rate","固定利率Fixed rate")</f>
        <v>浮動利率Floating rate</v>
      </c>
      <c r="C23" s="11" t="str">
        <f aca="true" t="shared" si="1" ref="C23:J23">IF(C14="利息Interest","浮動利率Floating rate","固定利率Fixed rate")</f>
        <v>浮動利率Floating rate</v>
      </c>
      <c r="D23" s="11" t="str">
        <f t="shared" si="1"/>
        <v>浮動利率Floating rate</v>
      </c>
      <c r="E23" s="11" t="str">
        <f t="shared" si="1"/>
        <v>浮動利率Floating rate</v>
      </c>
      <c r="F23" s="11" t="str">
        <f t="shared" si="1"/>
        <v>浮動利率Floating rate</v>
      </c>
      <c r="G23" s="11" t="str">
        <f t="shared" si="1"/>
        <v>浮動利率Floating rate</v>
      </c>
      <c r="H23" s="11" t="str">
        <f t="shared" si="1"/>
        <v>浮動利率Floating rate</v>
      </c>
      <c r="I23" s="11" t="str">
        <f t="shared" si="1"/>
        <v>浮動利率Floating rate</v>
      </c>
      <c r="J23" s="11" t="str">
        <f t="shared" si="1"/>
        <v>固定利率Fixed rate</v>
      </c>
    </row>
    <row r="24" spans="1:10" ht="31.5" customHeight="1">
      <c r="A24" s="23" t="s">
        <v>58</v>
      </c>
      <c r="B24" s="20">
        <v>0.023</v>
      </c>
      <c r="C24" s="20">
        <v>0.023</v>
      </c>
      <c r="D24" s="20">
        <v>0.023</v>
      </c>
      <c r="E24" s="20">
        <v>0.023</v>
      </c>
      <c r="F24" s="20">
        <v>0.023</v>
      </c>
      <c r="G24" s="20">
        <v>0.023</v>
      </c>
      <c r="H24" s="20">
        <v>0.023</v>
      </c>
      <c r="I24" s="20">
        <v>0.023</v>
      </c>
      <c r="J24" s="20">
        <v>0.023</v>
      </c>
    </row>
    <row r="25" spans="1:10" ht="31.5" customHeight="1">
      <c r="A25" s="23" t="s">
        <v>59</v>
      </c>
      <c r="B25" s="11" t="str">
        <f>IF(B23="浮動利率Floating rate","0","請計算價格
Please calculate the price")</f>
        <v>0</v>
      </c>
      <c r="C25" s="11" t="str">
        <f aca="true" t="shared" si="2" ref="C25:J25">IF(C23="浮動利率Floating rate","0","請計算價格Please calculate the price")</f>
        <v>0</v>
      </c>
      <c r="D25" s="11" t="str">
        <f t="shared" si="2"/>
        <v>0</v>
      </c>
      <c r="E25" s="11" t="str">
        <f t="shared" si="2"/>
        <v>0</v>
      </c>
      <c r="F25" s="11" t="str">
        <f t="shared" si="2"/>
        <v>0</v>
      </c>
      <c r="G25" s="11" t="str">
        <f t="shared" si="2"/>
        <v>0</v>
      </c>
      <c r="H25" s="11" t="str">
        <f t="shared" si="2"/>
        <v>0</v>
      </c>
      <c r="I25" s="11" t="str">
        <f t="shared" si="2"/>
        <v>0</v>
      </c>
      <c r="J25" s="11" t="str">
        <f t="shared" si="2"/>
        <v>請計算價格Please calculate the price</v>
      </c>
    </row>
    <row r="26" spans="1:10" ht="31.5" customHeight="1">
      <c r="A26" s="23" t="s">
        <v>60</v>
      </c>
      <c r="B26" s="25" t="s">
        <v>64</v>
      </c>
      <c r="C26" s="25" t="s">
        <v>64</v>
      </c>
      <c r="D26" s="25" t="s">
        <v>64</v>
      </c>
      <c r="E26" s="25" t="s">
        <v>64</v>
      </c>
      <c r="F26" s="25" t="s">
        <v>64</v>
      </c>
      <c r="G26" s="25" t="s">
        <v>64</v>
      </c>
      <c r="H26" s="25" t="s">
        <v>64</v>
      </c>
      <c r="I26" s="25" t="s">
        <v>64</v>
      </c>
      <c r="J26" s="25" t="s">
        <v>64</v>
      </c>
    </row>
    <row r="27" spans="1:10" ht="31.5" customHeight="1">
      <c r="A27" s="23" t="s">
        <v>61</v>
      </c>
      <c r="B27" s="21">
        <v>100000</v>
      </c>
      <c r="C27" s="21">
        <v>100000</v>
      </c>
      <c r="D27" s="21">
        <v>100000</v>
      </c>
      <c r="E27" s="21">
        <v>100000</v>
      </c>
      <c r="F27" s="21">
        <v>100000</v>
      </c>
      <c r="G27" s="21">
        <v>100000</v>
      </c>
      <c r="H27" s="21">
        <v>100000</v>
      </c>
      <c r="I27" s="21">
        <v>100000</v>
      </c>
      <c r="J27" s="21">
        <v>100000</v>
      </c>
    </row>
    <row r="28" spans="1:10" ht="31.5" customHeight="1">
      <c r="A28" s="23" t="s">
        <v>62</v>
      </c>
      <c r="B28" s="11" t="s">
        <v>38</v>
      </c>
      <c r="C28" s="11" t="s">
        <v>38</v>
      </c>
      <c r="D28" s="11" t="s">
        <v>38</v>
      </c>
      <c r="E28" s="11" t="s">
        <v>38</v>
      </c>
      <c r="F28" s="11" t="s">
        <v>38</v>
      </c>
      <c r="G28" s="11" t="s">
        <v>38</v>
      </c>
      <c r="H28" s="11" t="s">
        <v>38</v>
      </c>
      <c r="I28" s="11" t="s">
        <v>38</v>
      </c>
      <c r="J28" s="11" t="s">
        <v>38</v>
      </c>
    </row>
    <row r="29" spans="1:10" ht="31.5" customHeight="1">
      <c r="A29" s="23" t="s">
        <v>63</v>
      </c>
      <c r="B29" s="11" t="str">
        <f>IF(B14="Interest",IF($B$6="Floating Rate","N","Y"),"Y")</f>
        <v>Y</v>
      </c>
      <c r="C29" s="11" t="str">
        <f aca="true" t="shared" si="3" ref="C29:J29">IF(C14="Interest",IF($B$6="Floating Rate","N","Y"),"Y")</f>
        <v>Y</v>
      </c>
      <c r="D29" s="11" t="str">
        <f t="shared" si="3"/>
        <v>Y</v>
      </c>
      <c r="E29" s="11" t="str">
        <f t="shared" si="3"/>
        <v>Y</v>
      </c>
      <c r="F29" s="11" t="str">
        <f t="shared" si="3"/>
        <v>Y</v>
      </c>
      <c r="G29" s="11" t="str">
        <f t="shared" si="3"/>
        <v>Y</v>
      </c>
      <c r="H29" s="11" t="str">
        <f t="shared" si="3"/>
        <v>Y</v>
      </c>
      <c r="I29" s="11" t="str">
        <f t="shared" si="3"/>
        <v>Y</v>
      </c>
      <c r="J29" s="11" t="str">
        <f t="shared" si="3"/>
        <v>Y</v>
      </c>
    </row>
    <row r="32" s="4" customFormat="1" ht="25.5">
      <c r="A32" s="3"/>
    </row>
    <row r="33" s="4" customFormat="1" ht="25.5">
      <c r="A33" s="3"/>
    </row>
    <row r="34" s="4" customFormat="1" ht="25.5">
      <c r="A34" s="3"/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李君浩</cp:lastModifiedBy>
  <cp:lastPrinted>2005-11-10T09:28:41Z</cp:lastPrinted>
  <dcterms:created xsi:type="dcterms:W3CDTF">2005-02-15T12:16:11Z</dcterms:created>
  <dcterms:modified xsi:type="dcterms:W3CDTF">2019-07-19T02:39:46Z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1669023536</vt:i4>
  </property>
  <property fmtid="{D5CDD505-2E9C-101B-9397-08002B2CF9AE}" pid="3" name="_EmailSubject">
    <vt:lpwstr>發行資料</vt:lpwstr>
  </property>
  <property fmtid="{D5CDD505-2E9C-101B-9397-08002B2CF9AE}" pid="4" name="_AuthorEmail">
    <vt:lpwstr>wanling@mail.otc.org.tw</vt:lpwstr>
  </property>
  <property fmtid="{D5CDD505-2E9C-101B-9397-08002B2CF9AE}" pid="5" name="_AuthorEmailDisplayName">
    <vt:lpwstr>蔡宛玲</vt:lpwstr>
  </property>
  <property fmtid="{D5CDD505-2E9C-101B-9397-08002B2CF9AE}" pid="6" name="_ReviewingToolsShownOnce">
    <vt:lpwstr/>
  </property>
</Properties>
</file>